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54"/>
  </bookViews>
  <sheets>
    <sheet name="本科学生助学金_名额分配表" sheetId="8" r:id="rId1"/>
  </sheets>
  <definedNames>
    <definedName name="_xlnm.Print_Area" localSheetId="0">本科学生助学金_名额分配表!$A$1:$K$19</definedName>
  </definedNames>
  <calcPr calcId="144525"/>
</workbook>
</file>

<file path=xl/sharedStrings.xml><?xml version="1.0" encoding="utf-8"?>
<sst xmlns="http://schemas.openxmlformats.org/spreadsheetml/2006/main" count="22" uniqueCount="19">
  <si>
    <r>
      <rPr>
        <b/>
        <u/>
        <sz val="18"/>
        <rFont val="华文中宋"/>
        <charset val="134"/>
      </rPr>
      <t xml:space="preserve"> 2019-2020 </t>
    </r>
    <r>
      <rPr>
        <b/>
        <sz val="18"/>
        <rFont val="华文中宋"/>
        <charset val="134"/>
      </rPr>
      <t>学年本科学生助学金名额分配表</t>
    </r>
  </si>
  <si>
    <t>序号</t>
  </si>
  <si>
    <t>学院名称</t>
  </si>
  <si>
    <t>知音同行助学金</t>
  </si>
  <si>
    <t>国家助学金</t>
  </si>
  <si>
    <t>资助标准</t>
  </si>
  <si>
    <t>金额</t>
  </si>
  <si>
    <t>请在下方输入基准名额</t>
  </si>
  <si>
    <t>基准名额</t>
  </si>
  <si>
    <t>基准总额</t>
  </si>
  <si>
    <t>一等</t>
  </si>
  <si>
    <t>⬅</t>
  </si>
  <si>
    <t>二等</t>
  </si>
  <si>
    <t>测算结果如下：</t>
  </si>
  <si>
    <t>总金额</t>
  </si>
  <si>
    <t>受助总人数</t>
  </si>
  <si>
    <t>哲学院</t>
  </si>
  <si>
    <t>合  计</t>
  </si>
  <si>
    <r>
      <rPr>
        <b/>
        <sz val="11"/>
        <rFont val="华文细黑"/>
        <charset val="134"/>
      </rPr>
      <t>备注：</t>
    </r>
    <r>
      <rPr>
        <sz val="11"/>
        <rFont val="华文细黑"/>
        <charset val="134"/>
      </rPr>
      <t xml:space="preserve">
         ① 知音同行助学金资助标准为5000元/人，具体申请条件详见通知。
         ② 本次国家助学金标准为：一等助学金4300元/人，二等助学金3300元/人。
         ③ 各学院根据国家助学金的基准分配名额（按人均 3800元 标准计算所得）确定最终一等、二等助学金的具体人数。
         ④ 各学院一等助学金人数不超过所在学院助学金总人数的50%。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</si>
</sst>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;[Red]\-0\ "/>
    <numFmt numFmtId="177" formatCode="\¥#,##0.00;[Red]\¥#,##0.00"/>
    <numFmt numFmtId="178" formatCode="0.00_);[Red]\(0.00\)"/>
    <numFmt numFmtId="179" formatCode="0;[Red]0"/>
  </numFmts>
  <fonts count="30">
    <font>
      <sz val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8"/>
      <name val="华文中宋"/>
      <charset val="134"/>
    </font>
    <font>
      <sz val="12"/>
      <name val="华文中宋"/>
      <charset val="134"/>
    </font>
    <font>
      <sz val="11"/>
      <name val="华文细黑"/>
      <charset val="134"/>
    </font>
    <font>
      <b/>
      <sz val="11"/>
      <name val="华文细黑"/>
      <charset val="134"/>
    </font>
    <font>
      <u/>
      <sz val="11"/>
      <name val="华文细黑"/>
      <charset val="134"/>
    </font>
    <font>
      <b/>
      <sz val="48"/>
      <color theme="9" tint="-0.49998474074526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8"/>
      <name val="华文中宋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30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10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177" fontId="7" fillId="7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8" borderId="1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9" fontId="5" fillId="8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249977111117893"/>
    <pageSetUpPr fitToPage="1"/>
  </sheetPr>
  <dimension ref="A1:L24"/>
  <sheetViews>
    <sheetView tabSelected="1" workbookViewId="0">
      <selection activeCell="A1" sqref="A1:E1"/>
    </sheetView>
  </sheetViews>
  <sheetFormatPr defaultColWidth="14.8571428571429" defaultRowHeight="21.95" customHeight="1"/>
  <cols>
    <col min="1" max="1" width="9.14285714285714" style="2" customWidth="1"/>
    <col min="2" max="2" width="22" style="2" customWidth="1"/>
    <col min="3" max="3" width="20" style="2" customWidth="1"/>
    <col min="4" max="4" width="15" style="2" customWidth="1"/>
    <col min="5" max="5" width="19" style="3" customWidth="1"/>
    <col min="6" max="6" width="3.57142857142857" style="2" customWidth="1"/>
    <col min="7" max="7" width="6" style="2" customWidth="1"/>
    <col min="8" max="8" width="13.1428571428571" style="2" customWidth="1"/>
    <col min="9" max="9" width="13.4285714285714" style="2" customWidth="1"/>
    <col min="10" max="10" width="17.4285714285714" style="2" customWidth="1"/>
    <col min="11" max="11" width="14.2857142857143" style="2" customWidth="1"/>
    <col min="12" max="16384" width="14.8571428571429" style="2"/>
  </cols>
  <sheetData>
    <row r="1" ht="68.25" customHeight="1" spans="1:5">
      <c r="A1" s="4" t="s">
        <v>0</v>
      </c>
      <c r="B1" s="4"/>
      <c r="C1" s="4"/>
      <c r="D1" s="4"/>
      <c r="E1" s="4"/>
    </row>
    <row r="2" ht="26.1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8"/>
      <c r="H2" s="9" t="s">
        <v>5</v>
      </c>
      <c r="I2" s="9" t="s">
        <v>6</v>
      </c>
      <c r="J2" s="26" t="s">
        <v>7</v>
      </c>
      <c r="K2" s="26"/>
    </row>
    <row r="3" s="1" customFormat="1" ht="26.1" customHeight="1" spans="1:12">
      <c r="A3" s="5"/>
      <c r="B3" s="10"/>
      <c r="C3" s="10"/>
      <c r="D3" s="5" t="s">
        <v>8</v>
      </c>
      <c r="E3" s="11" t="s">
        <v>9</v>
      </c>
      <c r="H3" s="12" t="s">
        <v>10</v>
      </c>
      <c r="I3" s="14">
        <v>4300</v>
      </c>
      <c r="J3" s="27"/>
      <c r="K3" s="27"/>
      <c r="L3" s="28" t="s">
        <v>11</v>
      </c>
    </row>
    <row r="4" ht="26.1" customHeight="1" spans="1:11">
      <c r="A4" s="13">
        <v>1</v>
      </c>
      <c r="B4" s="13"/>
      <c r="C4" s="13"/>
      <c r="D4" s="13"/>
      <c r="E4" s="14"/>
      <c r="H4" s="12" t="s">
        <v>12</v>
      </c>
      <c r="I4" s="14">
        <v>3300</v>
      </c>
      <c r="J4" s="14">
        <f>J3*3800</f>
        <v>0</v>
      </c>
      <c r="K4" s="14"/>
    </row>
    <row r="5" ht="26.1" customHeight="1" spans="1:11">
      <c r="A5" s="13">
        <v>2</v>
      </c>
      <c r="B5" s="13"/>
      <c r="C5" s="13"/>
      <c r="D5" s="13"/>
      <c r="E5" s="14"/>
      <c r="G5" s="15" t="s">
        <v>13</v>
      </c>
      <c r="H5" s="15"/>
      <c r="I5" s="15"/>
      <c r="J5" s="15"/>
      <c r="K5" s="15"/>
    </row>
    <row r="6" ht="26.1" customHeight="1" spans="1:11">
      <c r="A6" s="13">
        <v>3</v>
      </c>
      <c r="B6" s="13"/>
      <c r="C6" s="13"/>
      <c r="D6" s="13"/>
      <c r="E6" s="14"/>
      <c r="G6" s="16" t="s">
        <v>1</v>
      </c>
      <c r="H6" s="16" t="s">
        <v>10</v>
      </c>
      <c r="I6" s="29" t="s">
        <v>12</v>
      </c>
      <c r="J6" s="29" t="s">
        <v>14</v>
      </c>
      <c r="K6" s="16" t="s">
        <v>15</v>
      </c>
    </row>
    <row r="7" ht="26.1" customHeight="1" spans="1:11">
      <c r="A7" s="13">
        <v>4</v>
      </c>
      <c r="B7" s="13"/>
      <c r="C7" s="13"/>
      <c r="D7" s="13"/>
      <c r="E7" s="14"/>
      <c r="G7" s="17">
        <v>1</v>
      </c>
      <c r="H7" s="18">
        <f>ROUND($J$3/2,0)-3.3*(G7-1)</f>
        <v>0</v>
      </c>
      <c r="I7" s="18">
        <f>ROUND($J$3/2,0)+4.3*(G7-1)</f>
        <v>0</v>
      </c>
      <c r="J7" s="30">
        <f>H7*4300+I7*3300</f>
        <v>0</v>
      </c>
      <c r="K7" s="31">
        <f>H7+I7</f>
        <v>0</v>
      </c>
    </row>
    <row r="8" ht="26.1" customHeight="1" spans="1:12">
      <c r="A8" s="13">
        <v>5</v>
      </c>
      <c r="B8" s="13"/>
      <c r="C8" s="13"/>
      <c r="D8" s="13"/>
      <c r="E8" s="14"/>
      <c r="G8" s="17">
        <v>2</v>
      </c>
      <c r="H8" s="18">
        <f t="shared" ref="H8:H19" si="0">ROUND($J$3/2,0)-3.3*(G8-1)</f>
        <v>-3.3</v>
      </c>
      <c r="I8" s="18">
        <f t="shared" ref="I8:I19" si="1">ROUND($J$3/2,0)+4.3*(G8-1)</f>
        <v>4.3</v>
      </c>
      <c r="J8" s="30">
        <f t="shared" ref="J8:J19" si="2">H8*4300+I8*3300</f>
        <v>0</v>
      </c>
      <c r="K8" s="31">
        <f t="shared" ref="K8:K19" si="3">H8+I8</f>
        <v>1</v>
      </c>
      <c r="L8" s="32"/>
    </row>
    <row r="9" ht="26.1" customHeight="1" spans="1:11">
      <c r="A9" s="13">
        <v>6</v>
      </c>
      <c r="B9" s="13"/>
      <c r="C9" s="13"/>
      <c r="D9" s="13"/>
      <c r="E9" s="14"/>
      <c r="G9" s="17">
        <v>3</v>
      </c>
      <c r="H9" s="18">
        <f t="shared" si="0"/>
        <v>-6.6</v>
      </c>
      <c r="I9" s="18">
        <f t="shared" si="1"/>
        <v>8.6</v>
      </c>
      <c r="J9" s="30">
        <f t="shared" si="2"/>
        <v>0</v>
      </c>
      <c r="K9" s="31">
        <f t="shared" si="3"/>
        <v>2</v>
      </c>
    </row>
    <row r="10" ht="26.1" customHeight="1" spans="1:11">
      <c r="A10" s="13">
        <v>7</v>
      </c>
      <c r="B10" s="13"/>
      <c r="C10" s="13"/>
      <c r="D10" s="13"/>
      <c r="E10" s="14"/>
      <c r="G10" s="17">
        <v>4</v>
      </c>
      <c r="H10" s="18">
        <f t="shared" si="0"/>
        <v>-9.9</v>
      </c>
      <c r="I10" s="18">
        <f t="shared" si="1"/>
        <v>12.9</v>
      </c>
      <c r="J10" s="30">
        <f t="shared" si="2"/>
        <v>0</v>
      </c>
      <c r="K10" s="31">
        <f t="shared" si="3"/>
        <v>3</v>
      </c>
    </row>
    <row r="11" ht="26.1" customHeight="1" spans="1:11">
      <c r="A11" s="13">
        <v>8</v>
      </c>
      <c r="B11" s="13"/>
      <c r="C11" s="13"/>
      <c r="D11" s="13"/>
      <c r="E11" s="14"/>
      <c r="G11" s="17">
        <v>5</v>
      </c>
      <c r="H11" s="18">
        <f t="shared" si="0"/>
        <v>-13.2</v>
      </c>
      <c r="I11" s="18">
        <f t="shared" si="1"/>
        <v>17.2</v>
      </c>
      <c r="J11" s="30">
        <f t="shared" si="2"/>
        <v>0</v>
      </c>
      <c r="K11" s="31">
        <f t="shared" si="3"/>
        <v>4</v>
      </c>
    </row>
    <row r="12" ht="26.1" customHeight="1" spans="1:11">
      <c r="A12" s="13">
        <v>9</v>
      </c>
      <c r="B12" s="13"/>
      <c r="C12" s="13"/>
      <c r="D12" s="13"/>
      <c r="E12" s="14"/>
      <c r="G12" s="17">
        <v>6</v>
      </c>
      <c r="H12" s="18">
        <f t="shared" si="0"/>
        <v>-16.5</v>
      </c>
      <c r="I12" s="18">
        <f t="shared" si="1"/>
        <v>21.5</v>
      </c>
      <c r="J12" s="30">
        <f t="shared" si="2"/>
        <v>0</v>
      </c>
      <c r="K12" s="31">
        <f t="shared" si="3"/>
        <v>5</v>
      </c>
    </row>
    <row r="13" ht="26.1" customHeight="1" spans="1:11">
      <c r="A13" s="13">
        <v>10</v>
      </c>
      <c r="B13" s="13"/>
      <c r="C13" s="13"/>
      <c r="D13" s="13"/>
      <c r="E13" s="14"/>
      <c r="G13" s="17">
        <v>7</v>
      </c>
      <c r="H13" s="18">
        <f t="shared" si="0"/>
        <v>-19.8</v>
      </c>
      <c r="I13" s="18">
        <f t="shared" si="1"/>
        <v>25.8</v>
      </c>
      <c r="J13" s="30">
        <f t="shared" si="2"/>
        <v>0</v>
      </c>
      <c r="K13" s="31">
        <f t="shared" si="3"/>
        <v>6</v>
      </c>
    </row>
    <row r="14" ht="26.1" customHeight="1" spans="1:11">
      <c r="A14" s="13">
        <v>11</v>
      </c>
      <c r="B14" s="13"/>
      <c r="C14" s="13"/>
      <c r="D14" s="13"/>
      <c r="E14" s="14"/>
      <c r="G14" s="17">
        <v>8</v>
      </c>
      <c r="H14" s="18">
        <f t="shared" si="0"/>
        <v>-23.1</v>
      </c>
      <c r="I14" s="18">
        <f t="shared" si="1"/>
        <v>30.1</v>
      </c>
      <c r="J14" s="30">
        <f t="shared" si="2"/>
        <v>0</v>
      </c>
      <c r="K14" s="31">
        <f t="shared" si="3"/>
        <v>7</v>
      </c>
    </row>
    <row r="15" ht="26.1" customHeight="1" spans="1:11">
      <c r="A15" s="13">
        <v>12</v>
      </c>
      <c r="B15" s="13"/>
      <c r="C15" s="13"/>
      <c r="D15" s="13"/>
      <c r="E15" s="14"/>
      <c r="G15" s="17">
        <v>9</v>
      </c>
      <c r="H15" s="18">
        <f t="shared" si="0"/>
        <v>-26.4</v>
      </c>
      <c r="I15" s="18">
        <f t="shared" si="1"/>
        <v>34.4</v>
      </c>
      <c r="J15" s="30">
        <f t="shared" si="2"/>
        <v>0</v>
      </c>
      <c r="K15" s="31">
        <f t="shared" si="3"/>
        <v>8</v>
      </c>
    </row>
    <row r="16" ht="26.1" customHeight="1" spans="1:11">
      <c r="A16" s="13">
        <v>13</v>
      </c>
      <c r="B16" s="13"/>
      <c r="C16" s="13"/>
      <c r="D16" s="13"/>
      <c r="E16" s="14"/>
      <c r="G16" s="17">
        <v>10</v>
      </c>
      <c r="H16" s="18">
        <f t="shared" si="0"/>
        <v>-29.7</v>
      </c>
      <c r="I16" s="18">
        <f t="shared" si="1"/>
        <v>38.7</v>
      </c>
      <c r="J16" s="30">
        <f t="shared" si="2"/>
        <v>0</v>
      </c>
      <c r="K16" s="31">
        <f t="shared" si="3"/>
        <v>9</v>
      </c>
    </row>
    <row r="17" ht="26.1" customHeight="1" spans="1:11">
      <c r="A17" s="13">
        <v>14</v>
      </c>
      <c r="B17" s="13" t="s">
        <v>16</v>
      </c>
      <c r="C17" s="13">
        <v>1</v>
      </c>
      <c r="D17" s="13">
        <v>84</v>
      </c>
      <c r="E17" s="14">
        <v>319200</v>
      </c>
      <c r="G17" s="17">
        <v>11</v>
      </c>
      <c r="H17" s="18">
        <f t="shared" si="0"/>
        <v>-33</v>
      </c>
      <c r="I17" s="18">
        <f t="shared" si="1"/>
        <v>43</v>
      </c>
      <c r="J17" s="30">
        <f t="shared" si="2"/>
        <v>0</v>
      </c>
      <c r="K17" s="31">
        <f t="shared" si="3"/>
        <v>10</v>
      </c>
    </row>
    <row r="18" ht="26.1" customHeight="1" spans="1:11">
      <c r="A18" s="13">
        <v>15</v>
      </c>
      <c r="B18" s="13"/>
      <c r="C18" s="13"/>
      <c r="D18" s="13"/>
      <c r="E18" s="14"/>
      <c r="G18" s="17">
        <v>12</v>
      </c>
      <c r="H18" s="18">
        <f t="shared" si="0"/>
        <v>-36.3</v>
      </c>
      <c r="I18" s="18">
        <f t="shared" si="1"/>
        <v>47.3</v>
      </c>
      <c r="J18" s="30">
        <f t="shared" si="2"/>
        <v>0</v>
      </c>
      <c r="K18" s="31">
        <f t="shared" si="3"/>
        <v>11</v>
      </c>
    </row>
    <row r="19" ht="26.1" customHeight="1" spans="1:11">
      <c r="A19" s="19" t="s">
        <v>17</v>
      </c>
      <c r="B19" s="20"/>
      <c r="C19" s="21"/>
      <c r="D19" s="22"/>
      <c r="E19" s="23"/>
      <c r="G19" s="17">
        <v>13</v>
      </c>
      <c r="H19" s="18">
        <f t="shared" si="0"/>
        <v>-39.6</v>
      </c>
      <c r="I19" s="18">
        <f t="shared" si="1"/>
        <v>51.6</v>
      </c>
      <c r="J19" s="30">
        <f t="shared" si="2"/>
        <v>0</v>
      </c>
      <c r="K19" s="31">
        <f t="shared" si="3"/>
        <v>12</v>
      </c>
    </row>
    <row r="20" ht="15" customHeight="1"/>
    <row r="21" ht="24.75" customHeight="1" spans="1:11">
      <c r="A21" s="24" t="s">
        <v>18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customHeight="1" spans="1:1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ht="24.75" customHeight="1" spans="1:1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ht="19.5" customHeight="1" spans="1:1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1">
    <mergeCell ref="A1:E1"/>
    <mergeCell ref="D2:E2"/>
    <mergeCell ref="J2:K2"/>
    <mergeCell ref="J3:K3"/>
    <mergeCell ref="J4:K4"/>
    <mergeCell ref="G5:K5"/>
    <mergeCell ref="A19:B19"/>
    <mergeCell ref="A2:A3"/>
    <mergeCell ref="B2:B3"/>
    <mergeCell ref="C2:C3"/>
    <mergeCell ref="A21:K24"/>
  </mergeCells>
  <printOptions horizontalCentered="1"/>
  <pageMargins left="0.196850393700787" right="0.196850393700787" top="0.078740157480315" bottom="0.078740157480315" header="0.118110236220472" footer="0.118110236220472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本科学生助学金_名额分配表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2018-10-25T06:32:00Z</dcterms:created>
  <cp:lastPrinted>2019-10-17T02:52:00Z</cp:lastPrinted>
  <dcterms:modified xsi:type="dcterms:W3CDTF">2019-10-23T02:30:12Z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